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<sst xmlns="http://schemas.openxmlformats.org/spreadsheetml/2006/main" count="96" uniqueCount="60">
  <si>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Прайс-лист</t>
  </si>
  <si>
    <t>Ед.</t>
  </si>
  <si>
    <t xml:space="preserve">        ALMAFOOD</t>
  </si>
  <si>
    <t xml:space="preserve">            Какао-напиток Choco 01 Rich Dark 1кг*8</t>
  </si>
  <si>
    <t xml:space="preserve">            Какао-напиток Choco 01 Rich Granul. пак 1кг*8 Рос.</t>
  </si>
  <si>
    <t xml:space="preserve">            Какао-напиток Choco 02 Mild пакет 1кг*8</t>
  </si>
  <si>
    <t xml:space="preserve">            Какао-напиток Choco 04 Mistero пакет 1кг*8</t>
  </si>
  <si>
    <t xml:space="preserve">            Кофе Espresso молотый 500г*12</t>
  </si>
  <si>
    <t xml:space="preserve">            Кофе раств. 01 Premium Espr.Italiano пакет 500г*8</t>
  </si>
  <si>
    <t xml:space="preserve">            Кофе раств. 02 Classic гран. пакет 500г*8</t>
  </si>
  <si>
    <t xml:space="preserve">            Напиток Cappuccino 01 Рremium Amaretto пак. 1кг*8</t>
  </si>
  <si>
    <t xml:space="preserve">            Напиток Cappuccino 01 Рremium IrishCream пак. 1кг*8</t>
  </si>
  <si>
    <t xml:space="preserve">            Напиток Cappuccino 02 Classic Vanilla пакет 1кг*8</t>
  </si>
  <si>
    <t xml:space="preserve">            Напиток молочный сухой раст. Topping Latte пакет 1кг*8</t>
  </si>
  <si>
    <t xml:space="preserve">            Сливки сухие раст. Creamer пакет 1кг*8 Россия</t>
  </si>
  <si>
    <t xml:space="preserve">            Сливки сухие раст. Topping NEW LINE пакет 1кг*8</t>
  </si>
  <si>
    <t xml:space="preserve">            Сливки сухие раст. Topping пакет 1кг*8 Россия</t>
  </si>
  <si>
    <t xml:space="preserve">            Сливки сухие раст. Whitener пакет 1кг*8 Россия</t>
  </si>
  <si>
    <t xml:space="preserve">            Чайн.напиток AlTea Каркаде пакет 1кг*8</t>
  </si>
  <si>
    <t xml:space="preserve">            Чайн.напиток AlTea с аром. чер.смородины пак 1кг*8</t>
  </si>
  <si>
    <t xml:space="preserve">            Чайный напиток 01 Cherry пакет 1кг*8 Россия</t>
  </si>
  <si>
    <t xml:space="preserve">            Чайный напиток 01 Lemon пакет 1кг*8 Россия</t>
  </si>
  <si>
    <t xml:space="preserve">            Чайный напиток 01 Raspberry пакет 1кг*8 Россия</t>
  </si>
  <si>
    <t xml:space="preserve">            Чайный напиток 02 Peach пакет 1кг*8 Россия</t>
  </si>
  <si>
    <t xml:space="preserve">            ALTA ROMA/Упаковка зерно 1кг</t>
  </si>
  <si>
    <t>Вес шт., гр.</t>
  </si>
  <si>
    <t>Штук в упаковке</t>
  </si>
  <si>
    <t>БАЗА,            руб. с НДС</t>
  </si>
  <si>
    <t>шт.</t>
  </si>
  <si>
    <t xml:space="preserve"> Номенклатура/ Характеристика номенклатуры</t>
  </si>
  <si>
    <t>скидка 3%</t>
  </si>
  <si>
    <t>скидка 4%</t>
  </si>
  <si>
    <t>скидка 5%</t>
  </si>
  <si>
    <t>от 100 000р</t>
  </si>
  <si>
    <t xml:space="preserve">            РАСХОДНЫЕ МАТЕРИАЛЫ</t>
  </si>
  <si>
    <t xml:space="preserve">            Кофе Alta Roma Arabica зерно 1кг*6, Россия</t>
  </si>
  <si>
    <t xml:space="preserve">            Кофе Alta Roma Crema зерно 1кг*6, Россия</t>
  </si>
  <si>
    <t xml:space="preserve">            Кофе Alta Roma Espresso Grande зерно 1кг*6, Россия</t>
  </si>
  <si>
    <t xml:space="preserve">            Размешиватели деревянные 140мм</t>
  </si>
  <si>
    <t xml:space="preserve">            Размешиватели одноразовые VENDINGPARTS*2500, 105мм </t>
  </si>
  <si>
    <t xml:space="preserve">           Сахар порционный Altaroma 5г*2000*1</t>
  </si>
  <si>
    <t xml:space="preserve">           Стаканчик пласт. COVERIS 166 мл* 100* 30</t>
  </si>
  <si>
    <t xml:space="preserve">           Стаканчик пласт. COVERIS 180 мл* 100* 30</t>
  </si>
  <si>
    <t xml:space="preserve">           Стакан бумаж. Alta Roma 300мл*50*20</t>
  </si>
  <si>
    <t xml:space="preserve">           Стакан бумаж. Alta Roma 150мл*100*25</t>
  </si>
  <si>
    <t xml:space="preserve">           Крышка для стакана 150 мл. 100*10</t>
  </si>
  <si>
    <t xml:space="preserve">           Крышка для стакана 300 мл. 100*10</t>
  </si>
  <si>
    <t>кг.</t>
  </si>
  <si>
    <t>10кг</t>
  </si>
  <si>
    <t xml:space="preserve">            Размешиватели деревянные 105мм</t>
  </si>
  <si>
    <t>упаковка шт.</t>
  </si>
  <si>
    <t>цена за шт.</t>
  </si>
  <si>
    <r>
      <t xml:space="preserve">115432, г. Москва, Проектируемый 4062-й проезд, д. 6, стр. 16, оф. № 12
Телефон: +7 495 150 38 38, 8 (901) 516 60 85,                                                                  </t>
    </r>
    <r>
      <rPr>
        <b/>
        <sz val="11"/>
        <color indexed="10"/>
        <rFont val="Times New Roman"/>
        <family val="1"/>
      </rPr>
      <t>e-mail: office@almafood.ru, e-mail: report@almafood.ru                                                                                                www.almafood.ru</t>
    </r>
    <r>
      <rPr>
        <b/>
        <sz val="10"/>
        <rFont val="Times New Roman"/>
        <family val="1"/>
      </rPr>
      <t xml:space="preserve">
</t>
    </r>
  </si>
  <si>
    <t xml:space="preserve"> www.almafood.ru</t>
  </si>
  <si>
    <t>от 15 000р</t>
  </si>
  <si>
    <t>от 30 000 р</t>
  </si>
  <si>
    <t>от 50 000р</t>
  </si>
  <si>
    <t>скидка 7%</t>
  </si>
  <si>
    <t xml:space="preserve">            Размешиватели одноразовые VENDINGPARTS*2500, 90мм</t>
  </si>
  <si>
    <t>ООО "АЛМАФУД" от 16 декабря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</si>
</sst>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4CAD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BA2"/>
        <bgColor indexed="64"/>
      </patternFill>
    </fill>
    <fill>
      <patternFill patternType="solid">
        <fgColor rgb="FFFEFFD1"/>
        <bgColor indexed="64"/>
      </patternFill>
    </fill>
    <fill>
      <patternFill patternType="solid">
        <fgColor rgb="FFFBCE93"/>
        <bgColor indexed="64"/>
      </patternFill>
    </fill>
    <fill>
      <patternFill patternType="solid">
        <fgColor rgb="FFDFFFDD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9" fillId="34" borderId="10" xfId="0" applyNumberFormat="1" applyFont="1" applyFill="1" applyBorder="1" applyAlignment="1">
      <alignment horizontal="right" vertical="top" wrapText="1"/>
    </xf>
    <xf numFmtId="0" fontId="9" fillId="34" borderId="10" xfId="0" applyNumberFormat="1" applyFont="1" applyFill="1" applyBorder="1" applyAlignment="1">
      <alignment horizontal="righ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0" fontId="10" fillId="34" borderId="10" xfId="0" applyNumberFormat="1" applyFont="1" applyFill="1" applyBorder="1" applyAlignment="1">
      <alignment vertical="top" wrapText="1"/>
    </xf>
    <xf numFmtId="0" fontId="4" fillId="19" borderId="10" xfId="0" applyNumberFormat="1" applyFont="1" applyFill="1" applyBorder="1" applyAlignment="1">
      <alignment vertical="top" wrapText="1"/>
    </xf>
    <xf numFmtId="0" fontId="4" fillId="19" borderId="10" xfId="53" applyNumberFormat="1" applyFont="1" applyFill="1" applyBorder="1" applyAlignment="1">
      <alignment horizontal="center" vertical="center"/>
      <protection/>
    </xf>
    <xf numFmtId="0" fontId="4" fillId="19" borderId="10" xfId="53" applyFont="1" applyFill="1" applyBorder="1" applyAlignment="1">
      <alignment horizontal="center"/>
      <protection/>
    </xf>
    <xf numFmtId="0" fontId="4" fillId="35" borderId="10" xfId="0" applyNumberFormat="1" applyFont="1" applyFill="1" applyBorder="1" applyAlignment="1">
      <alignment vertical="top" wrapText="1"/>
    </xf>
    <xf numFmtId="2" fontId="8" fillId="36" borderId="10" xfId="53" applyNumberFormat="1" applyFont="1" applyFill="1" applyBorder="1" applyAlignment="1">
      <alignment horizontal="center" vertical="center" wrapText="1"/>
      <protection/>
    </xf>
    <xf numFmtId="0" fontId="6" fillId="36" borderId="11" xfId="53" applyNumberFormat="1" applyFont="1" applyFill="1" applyBorder="1" applyAlignment="1">
      <alignment horizontal="center" vertical="center" wrapText="1"/>
      <protection/>
    </xf>
    <xf numFmtId="2" fontId="6" fillId="36" borderId="11" xfId="53" applyNumberFormat="1" applyFont="1" applyFill="1" applyBorder="1" applyAlignment="1">
      <alignment horizontal="center" vertical="center" wrapText="1" shrinkToFit="1"/>
      <protection/>
    </xf>
    <xf numFmtId="0" fontId="4" fillId="35" borderId="10" xfId="53" applyNumberFormat="1" applyFont="1" applyFill="1" applyBorder="1" applyAlignment="1">
      <alignment horizontal="center" vertical="center"/>
      <protection/>
    </xf>
    <xf numFmtId="0" fontId="8" fillId="36" borderId="10" xfId="53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>
      <alignment horizontal="center"/>
      <protection/>
    </xf>
    <xf numFmtId="0" fontId="4" fillId="37" borderId="10" xfId="0" applyNumberFormat="1" applyFont="1" applyFill="1" applyBorder="1" applyAlignment="1">
      <alignment vertical="top" wrapText="1"/>
    </xf>
    <xf numFmtId="0" fontId="4" fillId="37" borderId="10" xfId="53" applyNumberFormat="1" applyFont="1" applyFill="1" applyBorder="1" applyAlignment="1">
      <alignment horizontal="center" vertical="center"/>
      <protection/>
    </xf>
    <xf numFmtId="0" fontId="4" fillId="37" borderId="10" xfId="53" applyFont="1" applyFill="1" applyBorder="1" applyAlignment="1">
      <alignment horizontal="center"/>
      <protection/>
    </xf>
    <xf numFmtId="0" fontId="4" fillId="2" borderId="10" xfId="0" applyNumberFormat="1" applyFont="1" applyFill="1" applyBorder="1" applyAlignment="1">
      <alignment vertical="top" wrapText="1"/>
    </xf>
    <xf numFmtId="0" fontId="4" fillId="2" borderId="10" xfId="53" applyNumberFormat="1" applyFont="1" applyFill="1" applyBorder="1" applyAlignment="1">
      <alignment horizontal="center" vertical="center"/>
      <protection/>
    </xf>
    <xf numFmtId="0" fontId="4" fillId="2" borderId="10" xfId="53" applyFont="1" applyFill="1" applyBorder="1" applyAlignment="1">
      <alignment horizontal="center"/>
      <protection/>
    </xf>
    <xf numFmtId="0" fontId="4" fillId="38" borderId="10" xfId="0" applyNumberFormat="1" applyFont="1" applyFill="1" applyBorder="1" applyAlignment="1">
      <alignment vertical="top" wrapText="1"/>
    </xf>
    <xf numFmtId="0" fontId="4" fillId="38" borderId="10" xfId="53" applyNumberFormat="1" applyFont="1" applyFill="1" applyBorder="1" applyAlignment="1">
      <alignment horizontal="center" vertical="center"/>
      <protection/>
    </xf>
    <xf numFmtId="0" fontId="4" fillId="38" borderId="10" xfId="53" applyFont="1" applyFill="1" applyBorder="1" applyAlignment="1">
      <alignment horizontal="center"/>
      <protection/>
    </xf>
    <xf numFmtId="0" fontId="4" fillId="39" borderId="10" xfId="0" applyNumberFormat="1" applyFont="1" applyFill="1" applyBorder="1" applyAlignment="1">
      <alignment vertical="top" wrapText="1"/>
    </xf>
    <xf numFmtId="0" fontId="4" fillId="39" borderId="10" xfId="53" applyNumberFormat="1" applyFont="1" applyFill="1" applyBorder="1" applyAlignment="1">
      <alignment horizontal="center" vertical="center"/>
      <protection/>
    </xf>
    <xf numFmtId="0" fontId="4" fillId="39" borderId="10" xfId="53" applyFont="1" applyFill="1" applyBorder="1" applyAlignment="1">
      <alignment horizontal="center"/>
      <protection/>
    </xf>
    <xf numFmtId="2" fontId="4" fillId="35" borderId="10" xfId="0" applyNumberFormat="1" applyFont="1" applyFill="1" applyBorder="1" applyAlignment="1">
      <alignment horizontal="right" vertical="top" wrapText="1"/>
    </xf>
    <xf numFmtId="2" fontId="4" fillId="39" borderId="10" xfId="0" applyNumberFormat="1" applyFont="1" applyFill="1" applyBorder="1" applyAlignment="1">
      <alignment horizontal="right" vertical="top" wrapText="1"/>
    </xf>
    <xf numFmtId="2" fontId="4" fillId="37" borderId="10" xfId="0" applyNumberFormat="1" applyFont="1" applyFill="1" applyBorder="1" applyAlignment="1">
      <alignment horizontal="right" vertical="top" wrapText="1"/>
    </xf>
    <xf numFmtId="2" fontId="4" fillId="2" borderId="10" xfId="0" applyNumberFormat="1" applyFont="1" applyFill="1" applyBorder="1" applyAlignment="1">
      <alignment horizontal="right" vertical="top" wrapText="1"/>
    </xf>
    <xf numFmtId="2" fontId="4" fillId="38" borderId="10" xfId="0" applyNumberFormat="1" applyFont="1" applyFill="1" applyBorder="1" applyAlignment="1">
      <alignment horizontal="right" vertical="top" wrapText="1"/>
    </xf>
    <xf numFmtId="0" fontId="4" fillId="40" borderId="10" xfId="0" applyFont="1" applyFill="1" applyBorder="1" applyAlignment="1">
      <alignment horizontal="left" vertical="center"/>
    </xf>
    <xf numFmtId="0" fontId="4" fillId="40" borderId="10" xfId="53" applyNumberFormat="1" applyFont="1" applyFill="1" applyBorder="1" applyAlignment="1">
      <alignment horizontal="center" vertical="center"/>
      <protection/>
    </xf>
    <xf numFmtId="2" fontId="0" fillId="40" borderId="10" xfId="0" applyNumberFormat="1" applyFill="1" applyBorder="1" applyAlignment="1">
      <alignment/>
    </xf>
    <xf numFmtId="1" fontId="4" fillId="40" borderId="10" xfId="0" applyNumberFormat="1" applyFont="1" applyFill="1" applyBorder="1" applyAlignment="1">
      <alignment horizontal="center"/>
    </xf>
    <xf numFmtId="0" fontId="11" fillId="40" borderId="10" xfId="56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left"/>
    </xf>
    <xf numFmtId="2" fontId="4" fillId="40" borderId="10" xfId="0" applyNumberFormat="1" applyFont="1" applyFill="1" applyBorder="1" applyAlignment="1">
      <alignment/>
    </xf>
    <xf numFmtId="2" fontId="4" fillId="19" borderId="10" xfId="0" applyNumberFormat="1" applyFont="1" applyFill="1" applyBorder="1" applyAlignment="1">
      <alignment horizontal="right" vertical="top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/>
    </xf>
    <xf numFmtId="2" fontId="4" fillId="19" borderId="10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4" fillId="41" borderId="11" xfId="0" applyNumberFormat="1" applyFont="1" applyFill="1" applyBorder="1" applyAlignment="1">
      <alignment vertical="center" wrapText="1"/>
    </xf>
    <xf numFmtId="0" fontId="4" fillId="41" borderId="12" xfId="0" applyNumberFormat="1" applyFont="1" applyFill="1" applyBorder="1" applyAlignment="1">
      <alignment vertical="center" wrapText="1"/>
    </xf>
    <xf numFmtId="0" fontId="4" fillId="41" borderId="11" xfId="53" applyNumberFormat="1" applyFont="1" applyFill="1" applyBorder="1" applyAlignment="1">
      <alignment horizontal="center" vertical="center" wrapText="1"/>
      <protection/>
    </xf>
    <xf numFmtId="0" fontId="0" fillId="41" borderId="12" xfId="0" applyFill="1" applyBorder="1" applyAlignment="1">
      <alignment horizontal="center" vertical="center" wrapText="1"/>
    </xf>
    <xf numFmtId="0" fontId="4" fillId="36" borderId="11" xfId="5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2" fontId="4" fillId="11" borderId="10" xfId="0" applyNumberFormat="1" applyFont="1" applyFill="1" applyBorder="1" applyAlignment="1">
      <alignment/>
    </xf>
    <xf numFmtId="2" fontId="4" fillId="15" borderId="10" xfId="0" applyNumberFormat="1" applyFont="1" applyFill="1" applyBorder="1" applyAlignment="1">
      <alignment/>
    </xf>
    <xf numFmtId="2" fontId="4" fillId="8" borderId="10" xfId="0" applyNumberFormat="1" applyFont="1" applyFill="1" applyBorder="1" applyAlignment="1">
      <alignment/>
    </xf>
    <xf numFmtId="2" fontId="4" fillId="31" borderId="10" xfId="0" applyNumberFormat="1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0</xdr:rowOff>
    </xdr:from>
    <xdr:to>
      <xdr:col>4</xdr:col>
      <xdr:colOff>381000</xdr:colOff>
      <xdr:row>1</xdr:row>
      <xdr:rowOff>19050</xdr:rowOff>
    </xdr:to>
    <xdr:pic>
      <xdr:nvPicPr>
        <xdr:cNvPr id="1" name="Picture 2" descr="Almafoo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26682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0</xdr:row>
      <xdr:rowOff>342900</xdr:rowOff>
    </xdr:from>
    <xdr:to>
      <xdr:col>3</xdr:col>
      <xdr:colOff>304800</xdr:colOff>
      <xdr:row>0</xdr:row>
      <xdr:rowOff>1104900</xdr:rowOff>
    </xdr:to>
    <xdr:pic>
      <xdr:nvPicPr>
        <xdr:cNvPr id="2" name="Picture 6" descr="logo-Almafo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429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0</xdr:row>
      <xdr:rowOff>428625</xdr:rowOff>
    </xdr:from>
    <xdr:to>
      <xdr:col>4</xdr:col>
      <xdr:colOff>752475</xdr:colOff>
      <xdr:row>0</xdr:row>
      <xdr:rowOff>1000125</xdr:rowOff>
    </xdr:to>
    <xdr:pic>
      <xdr:nvPicPr>
        <xdr:cNvPr id="3" name="Picture 5" descr="Logo AR прозрач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42862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3"/>
  <sheetViews>
    <sheetView tabSelected="1" zoomScalePageLayoutView="0" workbookViewId="0" topLeftCell="A1">
      <selection activeCell="L16" sqref="L16"/>
    </sheetView>
  </sheetViews>
  <sheetFormatPr defaultColWidth="10.66015625" defaultRowHeight="11.25" outlineLevelRow="4"/>
  <cols>
    <col min="1" max="1" width="1.171875" style="0" customWidth="1"/>
    <col min="2" max="2" width="100.83203125" style="0" customWidth="1"/>
    <col min="3" max="3" width="12.83203125" style="4" customWidth="1"/>
    <col min="4" max="4" width="12.83203125" style="3" customWidth="1"/>
    <col min="5" max="5" width="13.66015625" style="3" customWidth="1"/>
    <col min="6" max="6" width="12.83203125" style="0" customWidth="1"/>
    <col min="7" max="7" width="14.16015625" style="0" customWidth="1"/>
    <col min="8" max="8" width="15.33203125" style="0" customWidth="1"/>
    <col min="9" max="9" width="17.83203125" style="0" customWidth="1"/>
    <col min="10" max="10" width="14.83203125" style="0" customWidth="1"/>
  </cols>
  <sheetData>
    <row r="1" spans="1:9" ht="99.75" customHeight="1">
      <c r="A1" t="s">
        <v>53</v>
      </c>
      <c r="B1" s="1" t="s">
        <v>0</v>
      </c>
      <c r="F1" s="47" t="s">
        <v>52</v>
      </c>
      <c r="G1" s="47"/>
      <c r="H1" s="47"/>
      <c r="I1" s="47"/>
    </row>
    <row r="2" ht="27.75" customHeight="1">
      <c r="B2" s="2" t="s">
        <v>59</v>
      </c>
    </row>
    <row r="3" ht="8.25" customHeight="1"/>
    <row r="4" spans="2:10" ht="29.25" customHeight="1">
      <c r="B4" s="48" t="s">
        <v>29</v>
      </c>
      <c r="C4" s="50" t="s">
        <v>1</v>
      </c>
      <c r="D4" s="52" t="s">
        <v>25</v>
      </c>
      <c r="E4" s="52" t="s">
        <v>26</v>
      </c>
      <c r="F4" s="52" t="s">
        <v>27</v>
      </c>
      <c r="G4" s="14" t="s">
        <v>30</v>
      </c>
      <c r="H4" s="15" t="s">
        <v>31</v>
      </c>
      <c r="I4" s="15" t="s">
        <v>32</v>
      </c>
      <c r="J4" s="15" t="s">
        <v>57</v>
      </c>
    </row>
    <row r="5" spans="2:10" ht="50.25" customHeight="1">
      <c r="B5" s="49"/>
      <c r="C5" s="51"/>
      <c r="D5" s="53"/>
      <c r="E5" s="53"/>
      <c r="F5" s="53"/>
      <c r="G5" s="17" t="s">
        <v>54</v>
      </c>
      <c r="H5" s="13" t="s">
        <v>55</v>
      </c>
      <c r="I5" s="13" t="s">
        <v>56</v>
      </c>
      <c r="J5" s="13" t="s">
        <v>33</v>
      </c>
    </row>
    <row r="6" spans="2:10" ht="18" customHeight="1" outlineLevel="2">
      <c r="B6" s="8" t="s">
        <v>2</v>
      </c>
      <c r="C6" s="5"/>
      <c r="D6" s="5"/>
      <c r="E6" s="5"/>
      <c r="F6" s="6"/>
      <c r="G6" s="6"/>
      <c r="H6" s="6"/>
      <c r="I6" s="6"/>
      <c r="J6" s="6"/>
    </row>
    <row r="7" spans="2:10" ht="18" customHeight="1" outlineLevel="3">
      <c r="B7" s="12" t="s">
        <v>3</v>
      </c>
      <c r="C7" s="16" t="s">
        <v>28</v>
      </c>
      <c r="D7" s="18">
        <v>1000</v>
      </c>
      <c r="E7" s="18">
        <v>8</v>
      </c>
      <c r="F7" s="31">
        <v>340.26</v>
      </c>
      <c r="G7" s="31">
        <f>F7*0.97</f>
        <v>330.05219999999997</v>
      </c>
      <c r="H7" s="31">
        <f>F7*0.96</f>
        <v>326.64959999999996</v>
      </c>
      <c r="I7" s="31">
        <f>F7*0.95</f>
        <v>323.24699999999996</v>
      </c>
      <c r="J7" s="54">
        <f>F7*0.93</f>
        <v>316.4418</v>
      </c>
    </row>
    <row r="8" spans="2:10" ht="18" customHeight="1" outlineLevel="3">
      <c r="B8" s="12" t="s">
        <v>4</v>
      </c>
      <c r="C8" s="16" t="s">
        <v>28</v>
      </c>
      <c r="D8" s="18">
        <v>1000</v>
      </c>
      <c r="E8" s="18">
        <v>8</v>
      </c>
      <c r="F8" s="31">
        <v>294.28</v>
      </c>
      <c r="G8" s="31">
        <f aca="true" t="shared" si="0" ref="G8:G27">F8*0.97</f>
        <v>285.4516</v>
      </c>
      <c r="H8" s="31">
        <f aca="true" t="shared" si="1" ref="H8:H31">F8*0.96</f>
        <v>282.50879999999995</v>
      </c>
      <c r="I8" s="31">
        <f aca="true" t="shared" si="2" ref="I8:I31">F8*0.95</f>
        <v>279.566</v>
      </c>
      <c r="J8" s="54">
        <f>F8*0.93</f>
        <v>273.68039999999996</v>
      </c>
    </row>
    <row r="9" spans="2:10" ht="18" customHeight="1" outlineLevel="3">
      <c r="B9" s="12" t="s">
        <v>5</v>
      </c>
      <c r="C9" s="16" t="s">
        <v>28</v>
      </c>
      <c r="D9" s="18">
        <v>1000</v>
      </c>
      <c r="E9" s="18">
        <v>8</v>
      </c>
      <c r="F9" s="31">
        <v>310.67</v>
      </c>
      <c r="G9" s="31">
        <f t="shared" si="0"/>
        <v>301.3499</v>
      </c>
      <c r="H9" s="31">
        <f t="shared" si="1"/>
        <v>298.2432</v>
      </c>
      <c r="I9" s="31">
        <f t="shared" si="2"/>
        <v>295.1365</v>
      </c>
      <c r="J9" s="54">
        <f>F9*0.93</f>
        <v>288.92310000000003</v>
      </c>
    </row>
    <row r="10" spans="2:10" ht="18" customHeight="1" outlineLevel="3">
      <c r="B10" s="12" t="s">
        <v>6</v>
      </c>
      <c r="C10" s="16" t="s">
        <v>28</v>
      </c>
      <c r="D10" s="18">
        <v>1000</v>
      </c>
      <c r="E10" s="18">
        <v>8</v>
      </c>
      <c r="F10" s="31">
        <v>357.56</v>
      </c>
      <c r="G10" s="31">
        <f t="shared" si="0"/>
        <v>346.8332</v>
      </c>
      <c r="H10" s="31">
        <f t="shared" si="1"/>
        <v>343.25759999999997</v>
      </c>
      <c r="I10" s="31">
        <f t="shared" si="2"/>
        <v>339.68199999999996</v>
      </c>
      <c r="J10" s="54">
        <f>F10*0.93</f>
        <v>332.5308</v>
      </c>
    </row>
    <row r="11" spans="2:10" ht="18" customHeight="1" outlineLevel="3">
      <c r="B11" s="28" t="s">
        <v>7</v>
      </c>
      <c r="C11" s="29" t="s">
        <v>28</v>
      </c>
      <c r="D11" s="30">
        <v>500</v>
      </c>
      <c r="E11" s="30">
        <v>12</v>
      </c>
      <c r="F11" s="32">
        <v>334.4355</v>
      </c>
      <c r="G11" s="32">
        <f t="shared" si="0"/>
        <v>324.40243499999997</v>
      </c>
      <c r="H11" s="32">
        <f t="shared" si="1"/>
        <v>321.05807999999996</v>
      </c>
      <c r="I11" s="32">
        <f t="shared" si="2"/>
        <v>317.71372499999995</v>
      </c>
      <c r="J11" s="46">
        <f>F11*0.93</f>
        <v>311.025015</v>
      </c>
    </row>
    <row r="12" spans="2:10" ht="18" customHeight="1" outlineLevel="3">
      <c r="B12" s="28" t="s">
        <v>8</v>
      </c>
      <c r="C12" s="29" t="s">
        <v>28</v>
      </c>
      <c r="D12" s="30">
        <v>500</v>
      </c>
      <c r="E12" s="30">
        <v>8</v>
      </c>
      <c r="F12" s="32">
        <v>686.1645000000001</v>
      </c>
      <c r="G12" s="32">
        <f t="shared" si="0"/>
        <v>665.5795650000001</v>
      </c>
      <c r="H12" s="32">
        <f t="shared" si="1"/>
        <v>658.71792</v>
      </c>
      <c r="I12" s="32">
        <f t="shared" si="2"/>
        <v>651.8562750000001</v>
      </c>
      <c r="J12" s="46">
        <f>F12*0.93</f>
        <v>638.1329850000001</v>
      </c>
    </row>
    <row r="13" spans="2:10" ht="18" customHeight="1" outlineLevel="3">
      <c r="B13" s="28" t="s">
        <v>9</v>
      </c>
      <c r="C13" s="29" t="s">
        <v>28</v>
      </c>
      <c r="D13" s="30">
        <v>1000</v>
      </c>
      <c r="E13" s="30">
        <v>8</v>
      </c>
      <c r="F13" s="32">
        <v>573.8590000000002</v>
      </c>
      <c r="G13" s="32">
        <f t="shared" si="0"/>
        <v>556.6432300000001</v>
      </c>
      <c r="H13" s="32">
        <f t="shared" si="1"/>
        <v>550.9046400000001</v>
      </c>
      <c r="I13" s="32">
        <f t="shared" si="2"/>
        <v>545.1660500000002</v>
      </c>
      <c r="J13" s="46">
        <f>F13*0.93</f>
        <v>533.6888700000002</v>
      </c>
    </row>
    <row r="14" spans="2:10" ht="18" customHeight="1" outlineLevel="3">
      <c r="B14" s="19" t="s">
        <v>10</v>
      </c>
      <c r="C14" s="20" t="s">
        <v>28</v>
      </c>
      <c r="D14" s="21">
        <v>1000</v>
      </c>
      <c r="E14" s="21">
        <v>8</v>
      </c>
      <c r="F14" s="33">
        <v>319.95</v>
      </c>
      <c r="G14" s="33">
        <f t="shared" si="0"/>
        <v>310.3515</v>
      </c>
      <c r="H14" s="33">
        <f t="shared" si="1"/>
        <v>307.152</v>
      </c>
      <c r="I14" s="33">
        <f t="shared" si="2"/>
        <v>303.9525</v>
      </c>
      <c r="J14" s="55">
        <f>F14*0.93</f>
        <v>297.5535</v>
      </c>
    </row>
    <row r="15" spans="2:10" ht="18" customHeight="1" outlineLevel="3">
      <c r="B15" s="19" t="s">
        <v>11</v>
      </c>
      <c r="C15" s="20" t="s">
        <v>28</v>
      </c>
      <c r="D15" s="21">
        <v>1000</v>
      </c>
      <c r="E15" s="21">
        <v>8</v>
      </c>
      <c r="F15" s="33">
        <v>319.95</v>
      </c>
      <c r="G15" s="33">
        <f t="shared" si="0"/>
        <v>310.3515</v>
      </c>
      <c r="H15" s="33">
        <f t="shared" si="1"/>
        <v>307.152</v>
      </c>
      <c r="I15" s="33">
        <f t="shared" si="2"/>
        <v>303.9525</v>
      </c>
      <c r="J15" s="55">
        <f>F15*0.93</f>
        <v>297.5535</v>
      </c>
    </row>
    <row r="16" spans="2:10" ht="18" customHeight="1" outlineLevel="3">
      <c r="B16" s="19" t="s">
        <v>12</v>
      </c>
      <c r="C16" s="20" t="s">
        <v>28</v>
      </c>
      <c r="D16" s="21">
        <v>1000</v>
      </c>
      <c r="E16" s="21">
        <v>8</v>
      </c>
      <c r="F16" s="33">
        <v>319.95</v>
      </c>
      <c r="G16" s="33">
        <f t="shared" si="0"/>
        <v>310.3515</v>
      </c>
      <c r="H16" s="33">
        <f t="shared" si="1"/>
        <v>307.152</v>
      </c>
      <c r="I16" s="33">
        <f t="shared" si="2"/>
        <v>303.9525</v>
      </c>
      <c r="J16" s="55">
        <f>F16*0.93</f>
        <v>297.5535</v>
      </c>
    </row>
    <row r="17" spans="2:10" ht="18" customHeight="1" outlineLevel="3">
      <c r="B17" s="22" t="s">
        <v>13</v>
      </c>
      <c r="C17" s="23" t="s">
        <v>28</v>
      </c>
      <c r="D17" s="24">
        <v>1000</v>
      </c>
      <c r="E17" s="24">
        <v>8</v>
      </c>
      <c r="F17" s="34">
        <v>373.52</v>
      </c>
      <c r="G17" s="34">
        <f t="shared" si="0"/>
        <v>362.3144</v>
      </c>
      <c r="H17" s="34">
        <f t="shared" si="1"/>
        <v>358.57919999999996</v>
      </c>
      <c r="I17" s="34">
        <f t="shared" si="2"/>
        <v>354.844</v>
      </c>
      <c r="J17" s="56">
        <f>F17*0.93</f>
        <v>347.3736</v>
      </c>
    </row>
    <row r="18" spans="2:10" ht="18" customHeight="1" outlineLevel="3">
      <c r="B18" s="22" t="s">
        <v>14</v>
      </c>
      <c r="C18" s="23" t="s">
        <v>28</v>
      </c>
      <c r="D18" s="24">
        <v>1000</v>
      </c>
      <c r="E18" s="24">
        <v>8</v>
      </c>
      <c r="F18" s="34">
        <v>279.57</v>
      </c>
      <c r="G18" s="34">
        <f t="shared" si="0"/>
        <v>271.18289999999996</v>
      </c>
      <c r="H18" s="34">
        <f t="shared" si="1"/>
        <v>268.3872</v>
      </c>
      <c r="I18" s="34">
        <f t="shared" si="2"/>
        <v>265.5915</v>
      </c>
      <c r="J18" s="56">
        <f>F18*0.93</f>
        <v>260.00010000000003</v>
      </c>
    </row>
    <row r="19" spans="2:10" ht="18" customHeight="1" outlineLevel="3">
      <c r="B19" s="22" t="s">
        <v>15</v>
      </c>
      <c r="C19" s="23" t="s">
        <v>28</v>
      </c>
      <c r="D19" s="24">
        <v>1000</v>
      </c>
      <c r="E19" s="24">
        <v>8</v>
      </c>
      <c r="F19" s="34">
        <v>308.3</v>
      </c>
      <c r="G19" s="34">
        <f t="shared" si="0"/>
        <v>299.051</v>
      </c>
      <c r="H19" s="34">
        <f t="shared" si="1"/>
        <v>295.968</v>
      </c>
      <c r="I19" s="34">
        <f t="shared" si="2"/>
        <v>292.885</v>
      </c>
      <c r="J19" s="56">
        <f>F19*0.93</f>
        <v>286.71900000000005</v>
      </c>
    </row>
    <row r="20" spans="2:10" ht="18" customHeight="1" outlineLevel="3">
      <c r="B20" s="22" t="s">
        <v>16</v>
      </c>
      <c r="C20" s="23" t="s">
        <v>28</v>
      </c>
      <c r="D20" s="24">
        <v>1000</v>
      </c>
      <c r="E20" s="24">
        <v>8</v>
      </c>
      <c r="F20" s="34">
        <v>337.94</v>
      </c>
      <c r="G20" s="34">
        <f t="shared" si="0"/>
        <v>327.8018</v>
      </c>
      <c r="H20" s="34">
        <f t="shared" si="1"/>
        <v>324.4224</v>
      </c>
      <c r="I20" s="34">
        <f t="shared" si="2"/>
        <v>321.043</v>
      </c>
      <c r="J20" s="56">
        <f>F20*0.93</f>
        <v>314.2842</v>
      </c>
    </row>
    <row r="21" spans="2:10" ht="18" customHeight="1" outlineLevel="3">
      <c r="B21" s="22" t="s">
        <v>17</v>
      </c>
      <c r="C21" s="23" t="s">
        <v>28</v>
      </c>
      <c r="D21" s="24">
        <v>1000</v>
      </c>
      <c r="E21" s="24">
        <v>8</v>
      </c>
      <c r="F21" s="34">
        <v>249.01</v>
      </c>
      <c r="G21" s="34">
        <f t="shared" si="0"/>
        <v>241.53969999999998</v>
      </c>
      <c r="H21" s="34">
        <f t="shared" si="1"/>
        <v>239.04959999999997</v>
      </c>
      <c r="I21" s="34">
        <f t="shared" si="2"/>
        <v>236.55949999999999</v>
      </c>
      <c r="J21" s="56">
        <f>F21*0.93</f>
        <v>231.57930000000002</v>
      </c>
    </row>
    <row r="22" spans="2:10" ht="18" customHeight="1" outlineLevel="3">
      <c r="B22" s="25" t="s">
        <v>18</v>
      </c>
      <c r="C22" s="26" t="s">
        <v>28</v>
      </c>
      <c r="D22" s="27">
        <v>1000</v>
      </c>
      <c r="E22" s="27">
        <v>8</v>
      </c>
      <c r="F22" s="35">
        <v>217.08</v>
      </c>
      <c r="G22" s="35">
        <f t="shared" si="0"/>
        <v>210.5676</v>
      </c>
      <c r="H22" s="35">
        <f t="shared" si="1"/>
        <v>208.3968</v>
      </c>
      <c r="I22" s="35">
        <f t="shared" si="2"/>
        <v>206.226</v>
      </c>
      <c r="J22" s="57">
        <f>F22*0.93</f>
        <v>201.88440000000003</v>
      </c>
    </row>
    <row r="23" spans="2:10" ht="18" customHeight="1" outlineLevel="3">
      <c r="B23" s="25" t="s">
        <v>19</v>
      </c>
      <c r="C23" s="26" t="s">
        <v>28</v>
      </c>
      <c r="D23" s="27">
        <v>1000</v>
      </c>
      <c r="E23" s="27">
        <v>8</v>
      </c>
      <c r="F23" s="35">
        <v>222.81</v>
      </c>
      <c r="G23" s="35">
        <f t="shared" si="0"/>
        <v>216.1257</v>
      </c>
      <c r="H23" s="35">
        <f t="shared" si="1"/>
        <v>213.89759999999998</v>
      </c>
      <c r="I23" s="35">
        <f t="shared" si="2"/>
        <v>211.6695</v>
      </c>
      <c r="J23" s="57">
        <f>F23*0.93</f>
        <v>207.2133</v>
      </c>
    </row>
    <row r="24" spans="2:10" ht="18" customHeight="1" outlineLevel="3">
      <c r="B24" s="25" t="s">
        <v>20</v>
      </c>
      <c r="C24" s="26" t="s">
        <v>28</v>
      </c>
      <c r="D24" s="27">
        <v>1000</v>
      </c>
      <c r="E24" s="27">
        <v>8</v>
      </c>
      <c r="F24" s="35">
        <v>234.21</v>
      </c>
      <c r="G24" s="35">
        <f t="shared" si="0"/>
        <v>227.1837</v>
      </c>
      <c r="H24" s="35">
        <f t="shared" si="1"/>
        <v>224.8416</v>
      </c>
      <c r="I24" s="35">
        <f t="shared" si="2"/>
        <v>222.49949999999998</v>
      </c>
      <c r="J24" s="57">
        <f>F24*0.93</f>
        <v>217.8153</v>
      </c>
    </row>
    <row r="25" spans="2:10" ht="18" customHeight="1" outlineLevel="3">
      <c r="B25" s="25" t="s">
        <v>21</v>
      </c>
      <c r="C25" s="26" t="s">
        <v>28</v>
      </c>
      <c r="D25" s="27">
        <v>1000</v>
      </c>
      <c r="E25" s="27">
        <v>8</v>
      </c>
      <c r="F25" s="35">
        <v>217.08</v>
      </c>
      <c r="G25" s="35">
        <f t="shared" si="0"/>
        <v>210.5676</v>
      </c>
      <c r="H25" s="35">
        <f t="shared" si="1"/>
        <v>208.3968</v>
      </c>
      <c r="I25" s="35">
        <f t="shared" si="2"/>
        <v>206.226</v>
      </c>
      <c r="J25" s="57">
        <f>F25*0.93</f>
        <v>201.88440000000003</v>
      </c>
    </row>
    <row r="26" spans="2:10" ht="18" customHeight="1" outlineLevel="3">
      <c r="B26" s="25" t="s">
        <v>22</v>
      </c>
      <c r="C26" s="26" t="s">
        <v>28</v>
      </c>
      <c r="D26" s="27">
        <v>1000</v>
      </c>
      <c r="E26" s="27">
        <v>8</v>
      </c>
      <c r="F26" s="35">
        <v>205.65</v>
      </c>
      <c r="G26" s="35">
        <f t="shared" si="0"/>
        <v>199.4805</v>
      </c>
      <c r="H26" s="35">
        <f t="shared" si="1"/>
        <v>197.424</v>
      </c>
      <c r="I26" s="35">
        <f t="shared" si="2"/>
        <v>195.3675</v>
      </c>
      <c r="J26" s="57">
        <f>F26*0.93</f>
        <v>191.2545</v>
      </c>
    </row>
    <row r="27" spans="2:15" ht="18" customHeight="1" outlineLevel="3">
      <c r="B27" s="25" t="s">
        <v>23</v>
      </c>
      <c r="C27" s="26" t="s">
        <v>28</v>
      </c>
      <c r="D27" s="27">
        <v>1000</v>
      </c>
      <c r="E27" s="27">
        <v>8</v>
      </c>
      <c r="F27" s="35">
        <v>222.81</v>
      </c>
      <c r="G27" s="35">
        <f t="shared" si="0"/>
        <v>216.1257</v>
      </c>
      <c r="H27" s="35">
        <f t="shared" si="1"/>
        <v>213.89759999999998</v>
      </c>
      <c r="I27" s="35">
        <f t="shared" si="2"/>
        <v>211.6695</v>
      </c>
      <c r="J27" s="57">
        <f>F27*0.93</f>
        <v>207.2133</v>
      </c>
      <c r="O27" s="45"/>
    </row>
    <row r="28" spans="2:15" ht="18" customHeight="1" outlineLevel="3">
      <c r="B28" s="8" t="s">
        <v>24</v>
      </c>
      <c r="C28" s="5"/>
      <c r="D28" s="5"/>
      <c r="E28" s="5"/>
      <c r="F28" s="5"/>
      <c r="G28" s="5"/>
      <c r="H28" s="7"/>
      <c r="I28" s="7"/>
      <c r="J28" s="7"/>
      <c r="O28" s="45"/>
    </row>
    <row r="29" spans="2:15" ht="18" customHeight="1" outlineLevel="4">
      <c r="B29" s="9" t="s">
        <v>35</v>
      </c>
      <c r="C29" s="10" t="s">
        <v>28</v>
      </c>
      <c r="D29" s="11">
        <v>1000</v>
      </c>
      <c r="E29" s="11">
        <v>6</v>
      </c>
      <c r="F29" s="43">
        <v>668.87</v>
      </c>
      <c r="G29" s="43">
        <f>F29*0.97</f>
        <v>648.8039</v>
      </c>
      <c r="H29" s="43">
        <f t="shared" si="1"/>
        <v>642.1152</v>
      </c>
      <c r="I29" s="43">
        <f t="shared" si="2"/>
        <v>635.4264999999999</v>
      </c>
      <c r="J29" s="46">
        <f>F29*0.93</f>
        <v>622.0491000000001</v>
      </c>
      <c r="O29" s="45"/>
    </row>
    <row r="30" spans="2:10" ht="18" customHeight="1" outlineLevel="4">
      <c r="B30" s="9" t="s">
        <v>36</v>
      </c>
      <c r="C30" s="10" t="s">
        <v>28</v>
      </c>
      <c r="D30" s="11">
        <v>1000</v>
      </c>
      <c r="E30" s="11">
        <v>6</v>
      </c>
      <c r="F30" s="43">
        <v>530.48</v>
      </c>
      <c r="G30" s="43">
        <f>F30*0.97</f>
        <v>514.5656</v>
      </c>
      <c r="H30" s="43">
        <f t="shared" si="1"/>
        <v>509.2608</v>
      </c>
      <c r="I30" s="43">
        <f t="shared" si="2"/>
        <v>503.956</v>
      </c>
      <c r="J30" s="46">
        <f>F30*0.93</f>
        <v>493.3464</v>
      </c>
    </row>
    <row r="31" spans="2:10" ht="18" customHeight="1" outlineLevel="4">
      <c r="B31" s="9" t="s">
        <v>37</v>
      </c>
      <c r="C31" s="10" t="s">
        <v>28</v>
      </c>
      <c r="D31" s="11">
        <v>1000</v>
      </c>
      <c r="E31" s="11">
        <v>6</v>
      </c>
      <c r="F31" s="43">
        <v>634.27</v>
      </c>
      <c r="G31" s="43">
        <f>F31*0.97</f>
        <v>615.2419</v>
      </c>
      <c r="H31" s="43">
        <f t="shared" si="1"/>
        <v>608.8992</v>
      </c>
      <c r="I31" s="43">
        <f t="shared" si="2"/>
        <v>602.5564999999999</v>
      </c>
      <c r="J31" s="46">
        <f>F31*0.93</f>
        <v>589.8711000000001</v>
      </c>
    </row>
    <row r="32" spans="2:9" ht="22.5">
      <c r="B32" s="8" t="s">
        <v>34</v>
      </c>
      <c r="C32" s="5"/>
      <c r="D32" s="5"/>
      <c r="E32" s="44" t="s">
        <v>50</v>
      </c>
      <c r="F32" s="44" t="s">
        <v>51</v>
      </c>
      <c r="G32" s="44" t="s">
        <v>51</v>
      </c>
      <c r="H32" s="44" t="s">
        <v>51</v>
      </c>
      <c r="I32" s="44" t="s">
        <v>51</v>
      </c>
    </row>
    <row r="33" spans="2:9" ht="13.5">
      <c r="B33" s="36" t="s">
        <v>49</v>
      </c>
      <c r="C33" s="37" t="s">
        <v>28</v>
      </c>
      <c r="D33" s="38"/>
      <c r="E33" s="39">
        <v>2400</v>
      </c>
      <c r="F33" s="42">
        <v>0.37</v>
      </c>
      <c r="G33" s="42">
        <v>0.37</v>
      </c>
      <c r="H33" s="42">
        <v>0.37</v>
      </c>
      <c r="I33" s="42">
        <v>0.37</v>
      </c>
    </row>
    <row r="34" spans="2:9" ht="13.5">
      <c r="B34" s="36" t="s">
        <v>38</v>
      </c>
      <c r="C34" s="37" t="s">
        <v>28</v>
      </c>
      <c r="D34" s="38"/>
      <c r="E34" s="39">
        <v>500</v>
      </c>
      <c r="F34" s="42">
        <v>0.27</v>
      </c>
      <c r="G34" s="42">
        <v>0.27</v>
      </c>
      <c r="H34" s="42">
        <v>0.27</v>
      </c>
      <c r="I34" s="42">
        <v>0.27</v>
      </c>
    </row>
    <row r="35" spans="2:9" ht="13.5">
      <c r="B35" s="40" t="s">
        <v>58</v>
      </c>
      <c r="C35" s="37" t="s">
        <v>28</v>
      </c>
      <c r="D35" s="38"/>
      <c r="E35" s="39">
        <v>2500</v>
      </c>
      <c r="F35" s="42">
        <v>0.44</v>
      </c>
      <c r="G35" s="42">
        <v>0.44</v>
      </c>
      <c r="H35" s="42">
        <v>0.44</v>
      </c>
      <c r="I35" s="42">
        <v>0.44</v>
      </c>
    </row>
    <row r="36" spans="2:9" ht="13.5">
      <c r="B36" s="40" t="s">
        <v>39</v>
      </c>
      <c r="C36" s="37" t="s">
        <v>28</v>
      </c>
      <c r="D36" s="38"/>
      <c r="E36" s="39">
        <v>2500</v>
      </c>
      <c r="F36" s="42">
        <v>0.42</v>
      </c>
      <c r="G36" s="42">
        <v>0.42</v>
      </c>
      <c r="H36" s="42">
        <v>0.42</v>
      </c>
      <c r="I36" s="42">
        <v>0.42</v>
      </c>
    </row>
    <row r="37" spans="2:9" ht="13.5">
      <c r="B37" s="40" t="s">
        <v>40</v>
      </c>
      <c r="C37" s="37" t="s">
        <v>47</v>
      </c>
      <c r="D37" s="38"/>
      <c r="E37" s="39" t="s">
        <v>48</v>
      </c>
      <c r="F37" s="42">
        <v>890</v>
      </c>
      <c r="G37" s="42">
        <v>890</v>
      </c>
      <c r="H37" s="42">
        <v>890</v>
      </c>
      <c r="I37" s="42">
        <v>890</v>
      </c>
    </row>
    <row r="38" spans="2:9" ht="13.5">
      <c r="B38" s="40" t="s">
        <v>41</v>
      </c>
      <c r="C38" s="37" t="s">
        <v>28</v>
      </c>
      <c r="D38" s="38"/>
      <c r="E38" s="39">
        <v>3000</v>
      </c>
      <c r="F38" s="42">
        <v>1.36</v>
      </c>
      <c r="G38" s="42">
        <v>1.36</v>
      </c>
      <c r="H38" s="42">
        <v>1.36</v>
      </c>
      <c r="I38" s="42">
        <v>1.36</v>
      </c>
    </row>
    <row r="39" spans="2:9" ht="13.5">
      <c r="B39" s="40" t="s">
        <v>42</v>
      </c>
      <c r="C39" s="37" t="s">
        <v>28</v>
      </c>
      <c r="D39" s="38"/>
      <c r="E39" s="39">
        <v>3000</v>
      </c>
      <c r="F39" s="42">
        <v>1.42</v>
      </c>
      <c r="G39" s="42">
        <v>1.42</v>
      </c>
      <c r="H39" s="42">
        <v>1.42</v>
      </c>
      <c r="I39" s="42">
        <v>1.42</v>
      </c>
    </row>
    <row r="40" spans="2:9" ht="13.5">
      <c r="B40" s="41" t="s">
        <v>43</v>
      </c>
      <c r="C40" s="37" t="s">
        <v>28</v>
      </c>
      <c r="D40" s="38"/>
      <c r="E40" s="39">
        <v>1000</v>
      </c>
      <c r="F40" s="42">
        <v>3.5</v>
      </c>
      <c r="G40" s="42">
        <v>3.5</v>
      </c>
      <c r="H40" s="42">
        <v>3.5</v>
      </c>
      <c r="I40" s="42">
        <v>3.5</v>
      </c>
    </row>
    <row r="41" spans="2:9" ht="13.5">
      <c r="B41" s="41" t="s">
        <v>44</v>
      </c>
      <c r="C41" s="37" t="s">
        <v>28</v>
      </c>
      <c r="D41" s="38"/>
      <c r="E41" s="39">
        <v>2500</v>
      </c>
      <c r="F41" s="42">
        <v>1.4</v>
      </c>
      <c r="G41" s="42">
        <v>1.4</v>
      </c>
      <c r="H41" s="42">
        <v>1.4</v>
      </c>
      <c r="I41" s="42">
        <v>1.4</v>
      </c>
    </row>
    <row r="42" spans="2:9" ht="13.5">
      <c r="B42" s="41" t="s">
        <v>45</v>
      </c>
      <c r="C42" s="37" t="s">
        <v>28</v>
      </c>
      <c r="D42" s="38"/>
      <c r="E42" s="39">
        <v>1000</v>
      </c>
      <c r="F42" s="42">
        <v>1.1</v>
      </c>
      <c r="G42" s="42">
        <v>1.1</v>
      </c>
      <c r="H42" s="42">
        <v>1.1</v>
      </c>
      <c r="I42" s="42">
        <v>1.1</v>
      </c>
    </row>
    <row r="43" spans="2:9" ht="13.5">
      <c r="B43" s="41" t="s">
        <v>46</v>
      </c>
      <c r="C43" s="37" t="s">
        <v>28</v>
      </c>
      <c r="D43" s="38"/>
      <c r="E43" s="39">
        <v>1000</v>
      </c>
      <c r="F43" s="42">
        <v>1.1</v>
      </c>
      <c r="G43" s="42">
        <v>1.1</v>
      </c>
      <c r="H43" s="42">
        <v>1.1</v>
      </c>
      <c r="I43" s="42">
        <v>1.1</v>
      </c>
    </row>
  </sheetData>
  <sheetProtection/>
  <mergeCells count="6">
    <mergeCell ref="F1:I1"/>
    <mergeCell ref="B4:B5"/>
    <mergeCell ref="C4:C5"/>
    <mergeCell ref="D4:D5"/>
    <mergeCell ref="E4:E5"/>
    <mergeCell ref="F4:F5"/>
  </mergeCells>
  <conditionalFormatting sqref="O27:O29">
    <cfRule type="top10" priority="3" dxfId="1" stopIfTrue="1" rank="10" percent="1"/>
    <cfRule type="colorScale" priority="4" dxfId="2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Присяжная</cp:lastModifiedBy>
  <cp:lastPrinted>2020-09-03T10:02:27Z</cp:lastPrinted>
  <dcterms:created xsi:type="dcterms:W3CDTF">2020-03-31T14:40:46Z</dcterms:created>
  <dcterms:modified xsi:type="dcterms:W3CDTF">2020-12-02T14:56:26Z</dcterms:modified>
  <cp:category/>
  <cp:version/>
  <cp:contentType/>
  <cp:contentStatus/>
  <cp:revision>1</cp:revision>
</cp:coreProperties>
</file>